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Келлер Н.С\днт\собрание декабрь 2021\собрание 2026\"/>
    </mc:Choice>
  </mc:AlternateContent>
  <xr:revisionPtr revIDLastSave="0" documentId="13_ncr:1_{174F83E2-0044-4C52-B3BF-930EDE9CE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  <sheet name="Лист1" sheetId="3" r:id="rId2"/>
  </sheets>
  <calcPr calcId="191029"/>
</workbook>
</file>

<file path=xl/calcChain.xml><?xml version="1.0" encoding="utf-8"?>
<calcChain xmlns="http://schemas.openxmlformats.org/spreadsheetml/2006/main">
  <c r="G15" i="2" l="1"/>
  <c r="F15" i="2"/>
  <c r="E6" i="2" l="1"/>
  <c r="E7" i="2"/>
  <c r="E8" i="2"/>
  <c r="E9" i="2"/>
  <c r="E10" i="2"/>
  <c r="E11" i="2"/>
  <c r="E15" i="2" s="1"/>
  <c r="E12" i="2"/>
  <c r="E13" i="2"/>
  <c r="E14" i="2"/>
  <c r="E5" i="2" l="1"/>
  <c r="C15" i="2" l="1"/>
  <c r="D6" i="2"/>
  <c r="D7" i="2"/>
  <c r="D8" i="2"/>
  <c r="D9" i="2"/>
  <c r="D10" i="2"/>
  <c r="D11" i="2"/>
  <c r="D12" i="2"/>
  <c r="D13" i="2"/>
  <c r="D14" i="2"/>
  <c r="D5" i="2"/>
  <c r="D15" i="2" l="1"/>
</calcChain>
</file>

<file path=xl/sharedStrings.xml><?xml version="1.0" encoding="utf-8"?>
<sst xmlns="http://schemas.openxmlformats.org/spreadsheetml/2006/main" count="38" uniqueCount="35">
  <si>
    <t>№</t>
  </si>
  <si>
    <t>Статья расхода</t>
  </si>
  <si>
    <t>В год, руб.</t>
  </si>
  <si>
    <t>Расходы, включаемые в членские взносы</t>
  </si>
  <si>
    <t>Обслуживание счета в банке</t>
  </si>
  <si>
    <t xml:space="preserve">Непредвиденные расходы </t>
  </si>
  <si>
    <t>Содержание электросетей</t>
  </si>
  <si>
    <t>1С:Садовод</t>
  </si>
  <si>
    <t xml:space="preserve">Содержание дорог </t>
  </si>
  <si>
    <t>Заработная плата председателя + налоги</t>
  </si>
  <si>
    <t xml:space="preserve">Официальный сайт </t>
  </si>
  <si>
    <t>Вывоз ТКО</t>
  </si>
  <si>
    <t>с сотки</t>
  </si>
  <si>
    <t>Видеонаблюдение</t>
  </si>
  <si>
    <t>Соток:  1981</t>
  </si>
  <si>
    <t>Приходно-расходная смета на 2027 год СНТ «Кукушкино» с финансово-экономическим обоснованием</t>
  </si>
  <si>
    <t>1 вариант</t>
  </si>
  <si>
    <t>2 вариант</t>
  </si>
  <si>
    <t>ожидаемое поступление взносов      3 100 000</t>
  </si>
  <si>
    <t xml:space="preserve">содержание территории (покос травы, чистка снега: шлагбаум, мусорная площалка, подстанции), обслуживание линии освещения </t>
  </si>
  <si>
    <t>делим на все участки, в т.ч. заброшенные, с которых точно знаем, что оплаты не будет, при этом понимаем - дорожные работы кроме чистки снега производиться не будут</t>
  </si>
  <si>
    <t>ожидаемое поступление взносов 1 935 000</t>
  </si>
  <si>
    <r>
      <t xml:space="preserve">обязательные ежемесячные платежи - </t>
    </r>
    <r>
      <rPr>
        <b/>
        <sz val="11"/>
        <color theme="1"/>
        <rFont val="Calibri"/>
        <family val="2"/>
        <charset val="204"/>
        <scheme val="minor"/>
      </rPr>
      <t>70 000 руб</t>
    </r>
  </si>
  <si>
    <r>
      <t xml:space="preserve">т.е. из поступлений всех взносов эта сумма исключительно идет на обязательные платежи - </t>
    </r>
    <r>
      <rPr>
        <b/>
        <sz val="11"/>
        <color theme="1"/>
        <rFont val="Calibri"/>
        <family val="2"/>
        <charset val="204"/>
        <scheme val="minor"/>
      </rPr>
      <t>840 000 руб.</t>
    </r>
  </si>
  <si>
    <t>3 вариант</t>
  </si>
  <si>
    <t>в лучшем случае свободных денег на остыпку дорог остается 245 000 руб</t>
  </si>
  <si>
    <t>свободных денег 1 400 000</t>
  </si>
  <si>
    <t>свободных денег 700 000</t>
  </si>
  <si>
    <t>4 вариант</t>
  </si>
  <si>
    <t>700 000 руб на ремонт дорог</t>
  </si>
  <si>
    <t>500 000 руб на ремонт дорог</t>
  </si>
  <si>
    <t>свободных денег 500 000</t>
  </si>
  <si>
    <t>ожидаемое поступление взносов              2 391 407 рублей</t>
  </si>
  <si>
    <t>ожидаемое поступление взносов                 2 190 000 рублей</t>
  </si>
  <si>
    <t>реальное исполнение сметы, которое ложится на всех, кто ежегодно платит - 1 241 соток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</si>
</sst>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0" xfId="0" applyFont="1"/>
    <xf numFmtId="0" fontId="1" fillId="0" borderId="0" xfId="0" applyFont="1" applyAlignment="1">
      <alignment horizontal="left" indent="5"/>
    </xf>
    <xf numFmtId="49" fontId="1" fillId="0" borderId="0" xfId="0" applyNumberFormat="1" applyFont="1" applyAlignment="1">
      <alignment horizontal="left" indent="5"/>
    </xf>
    <xf numFmtId="0" fontId="1" fillId="2" borderId="4" xfId="0" applyFont="1" applyFill="1" applyBorder="1" applyAlignment="1">
      <alignment horizontal="center" vertical="top" wrapText="1"/>
    </xf>
    <xf numFmtId="0" fontId="0" fillId="2" borderId="0" xfId="0" applyFill="1"/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3" fontId="1" fillId="0" borderId="8" xfId="0" applyNumberFormat="1" applyFont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3" fontId="4" fillId="0" borderId="9" xfId="0" applyNumberFormat="1" applyFont="1" applyBorder="1" applyAlignment="1">
      <alignment horizontal="center" vertical="top" wrapText="1"/>
    </xf>
    <xf numFmtId="3" fontId="4" fillId="0" borderId="8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3" fontId="1" fillId="0" borderId="10" xfId="0" applyNumberFormat="1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 wrapText="1"/>
    </xf>
    <xf numFmtId="0" fontId="6" fillId="2" borderId="0" xfId="0" applyFont="1" applyFill="1"/>
    <xf numFmtId="1" fontId="0" fillId="0" borderId="0" xfId="0" applyNumberFormat="1"/>
    <xf numFmtId="1" fontId="4" fillId="0" borderId="6" xfId="0" applyNumberFormat="1" applyFont="1" applyBorder="1" applyAlignment="1">
      <alignment horizontal="center" vertical="top" wrapText="1"/>
    </xf>
    <xf numFmtId="1" fontId="0" fillId="0" borderId="6" xfId="0" applyNumberFormat="1" applyBorder="1"/>
    <xf numFmtId="1" fontId="5" fillId="0" borderId="6" xfId="0" applyNumberFormat="1" applyFont="1" applyBorder="1"/>
    <xf numFmtId="1" fontId="5" fillId="0" borderId="0" xfId="0" applyNumberFormat="1" applyFont="1"/>
    <xf numFmtId="1" fontId="0" fillId="0" borderId="0" xfId="0" applyNumberFormat="1" applyAlignment="1">
      <alignment wrapText="1"/>
    </xf>
    <xf numFmtId="1" fontId="5" fillId="0" borderId="0" xfId="0" applyNumberFormat="1" applyFont="1" applyAlignment="1">
      <alignment wrapText="1"/>
    </xf>
    <xf numFmtId="1" fontId="0" fillId="0" borderId="0" xfId="0" applyNumberFormat="1" applyAlignment="1">
      <alignment vertical="top" wrapText="1"/>
    </xf>
    <xf numFmtId="0" fontId="2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6" xfId="0" applyBorder="1"/>
    <xf numFmtId="0" fontId="0" fillId="2" borderId="6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6" xfId="0" applyFont="1" applyBorder="1"/>
    <xf numFmtId="3" fontId="5" fillId="0" borderId="0" xfId="0" applyNumberFormat="1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workbookViewId="0">
      <selection activeCell="B28" sqref="B28"/>
    </sheetView>
  </sheetViews>
  <sheetFormatPr defaultRowHeight="15" x14ac:dyDescent="0.25"/>
  <cols>
    <col min="1" max="1" width="15.140625" customWidth="1"/>
    <col min="2" max="2" width="42.42578125" customWidth="1"/>
    <col min="3" max="3" width="23.140625" customWidth="1"/>
    <col min="4" max="4" width="28.7109375" style="25" customWidth="1"/>
    <col min="5" max="5" width="28.140625" style="25" customWidth="1"/>
    <col min="6" max="6" width="14.42578125" customWidth="1"/>
    <col min="7" max="7" width="15.5703125" customWidth="1"/>
  </cols>
  <sheetData>
    <row r="1" spans="1:23" ht="39.75" customHeight="1" x14ac:dyDescent="0.3">
      <c r="A1" s="33" t="s">
        <v>15</v>
      </c>
      <c r="B1" s="33"/>
      <c r="C1" s="33"/>
      <c r="F1" s="41" t="s">
        <v>29</v>
      </c>
      <c r="G1" s="41" t="s">
        <v>30</v>
      </c>
    </row>
    <row r="2" spans="1:23" ht="19.5" thickBot="1" x14ac:dyDescent="0.35">
      <c r="A2" s="3"/>
      <c r="D2" s="25" t="s">
        <v>16</v>
      </c>
      <c r="E2" s="25" t="s">
        <v>17</v>
      </c>
      <c r="F2" t="s">
        <v>24</v>
      </c>
      <c r="G2" t="s">
        <v>28</v>
      </c>
    </row>
    <row r="3" spans="1:23" ht="16.5" thickBot="1" x14ac:dyDescent="0.3">
      <c r="A3" s="4" t="s">
        <v>0</v>
      </c>
      <c r="B3" s="5" t="s">
        <v>1</v>
      </c>
      <c r="C3" s="14" t="s">
        <v>2</v>
      </c>
      <c r="D3" s="26" t="s">
        <v>12</v>
      </c>
      <c r="E3" s="26" t="s">
        <v>12</v>
      </c>
      <c r="F3" s="38" t="s">
        <v>12</v>
      </c>
      <c r="G3" s="43" t="s">
        <v>12</v>
      </c>
    </row>
    <row r="4" spans="1:23" ht="32.25" thickBot="1" x14ac:dyDescent="0.35">
      <c r="A4" s="6"/>
      <c r="B4" s="7" t="s">
        <v>3</v>
      </c>
      <c r="C4" s="15"/>
      <c r="D4" s="27"/>
      <c r="E4" s="27"/>
      <c r="F4" s="39"/>
      <c r="G4" s="39"/>
      <c r="I4" s="2"/>
    </row>
    <row r="5" spans="1:23" ht="16.5" thickBot="1" x14ac:dyDescent="0.3">
      <c r="A5" s="6">
        <v>1</v>
      </c>
      <c r="B5" s="8" t="s">
        <v>9</v>
      </c>
      <c r="C5" s="16">
        <v>561408</v>
      </c>
      <c r="D5" s="27">
        <f>C5/1981</f>
        <v>283.39626451287228</v>
      </c>
      <c r="E5" s="27">
        <f>C5/1241</f>
        <v>452.38356164383561</v>
      </c>
      <c r="F5" s="27">
        <v>452</v>
      </c>
      <c r="G5" s="27">
        <v>452</v>
      </c>
    </row>
    <row r="6" spans="1:23" ht="16.5" thickBot="1" x14ac:dyDescent="0.3">
      <c r="A6" s="6">
        <v>2</v>
      </c>
      <c r="B6" s="8" t="s">
        <v>6</v>
      </c>
      <c r="C6" s="16">
        <v>140000</v>
      </c>
      <c r="D6" s="27">
        <f t="shared" ref="D6:D14" si="0">C6/1981</f>
        <v>70.671378091872796</v>
      </c>
      <c r="E6" s="27">
        <f t="shared" ref="E6:F14" si="1">C6/1241</f>
        <v>112.81224818694601</v>
      </c>
      <c r="F6" s="27">
        <v>113</v>
      </c>
      <c r="G6" s="27">
        <v>113</v>
      </c>
    </row>
    <row r="7" spans="1:23" s="13" customFormat="1" ht="16.5" thickBot="1" x14ac:dyDescent="0.3">
      <c r="A7" s="6">
        <v>3</v>
      </c>
      <c r="B7" s="12" t="s">
        <v>7</v>
      </c>
      <c r="C7" s="17">
        <v>23000</v>
      </c>
      <c r="D7" s="27">
        <f t="shared" si="0"/>
        <v>11.610297829379101</v>
      </c>
      <c r="E7" s="27">
        <f t="shared" si="1"/>
        <v>18.533440773569701</v>
      </c>
      <c r="F7" s="27">
        <v>19</v>
      </c>
      <c r="G7" s="27">
        <v>19</v>
      </c>
    </row>
    <row r="8" spans="1:23" ht="14.25" customHeight="1" thickBot="1" x14ac:dyDescent="0.3">
      <c r="A8" s="6">
        <v>4</v>
      </c>
      <c r="B8" s="8" t="s">
        <v>4</v>
      </c>
      <c r="C8" s="16">
        <v>37000</v>
      </c>
      <c r="D8" s="27">
        <f t="shared" si="0"/>
        <v>18.677435638566379</v>
      </c>
      <c r="E8" s="27">
        <f t="shared" si="1"/>
        <v>29.814665592264301</v>
      </c>
      <c r="F8" s="27">
        <v>30</v>
      </c>
      <c r="G8" s="27">
        <v>30</v>
      </c>
    </row>
    <row r="9" spans="1:23" s="13" customFormat="1" ht="16.5" thickBot="1" x14ac:dyDescent="0.3">
      <c r="A9" s="6">
        <v>5</v>
      </c>
      <c r="B9" s="12" t="s">
        <v>10</v>
      </c>
      <c r="C9" s="17">
        <v>6000</v>
      </c>
      <c r="D9" s="27">
        <f t="shared" si="0"/>
        <v>3.0287733467945483</v>
      </c>
      <c r="E9" s="27">
        <f t="shared" si="1"/>
        <v>4.8348106365834003</v>
      </c>
      <c r="F9" s="27">
        <v>5</v>
      </c>
      <c r="G9" s="27">
        <v>5</v>
      </c>
    </row>
    <row r="10" spans="1:23" ht="15.75" customHeight="1" thickBot="1" x14ac:dyDescent="0.3">
      <c r="A10" s="6">
        <v>6</v>
      </c>
      <c r="B10" s="20" t="s">
        <v>11</v>
      </c>
      <c r="C10" s="21">
        <v>85000</v>
      </c>
      <c r="D10" s="27">
        <f t="shared" si="0"/>
        <v>42.90762241292277</v>
      </c>
      <c r="E10" s="27">
        <f t="shared" si="1"/>
        <v>68.493150684931507</v>
      </c>
      <c r="F10" s="27">
        <v>68</v>
      </c>
      <c r="G10" s="27">
        <v>68</v>
      </c>
      <c r="I10" s="13"/>
      <c r="J10" s="13"/>
      <c r="R10" s="13"/>
    </row>
    <row r="11" spans="1:23" ht="24" thickBot="1" x14ac:dyDescent="0.4">
      <c r="A11" s="6">
        <v>7</v>
      </c>
      <c r="B11" s="22" t="s">
        <v>8</v>
      </c>
      <c r="C11" s="23">
        <v>2000000</v>
      </c>
      <c r="D11" s="27">
        <f t="shared" si="0"/>
        <v>1009.5911155981827</v>
      </c>
      <c r="E11" s="27">
        <f t="shared" si="1"/>
        <v>1611.6035455278002</v>
      </c>
      <c r="F11" s="40">
        <v>1048</v>
      </c>
      <c r="G11" s="40">
        <v>886</v>
      </c>
      <c r="H11" s="24"/>
      <c r="I11" s="24"/>
      <c r="J11" s="24"/>
      <c r="K11" s="24"/>
      <c r="L11" s="24"/>
      <c r="M11" s="24"/>
      <c r="N11" s="24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16.5" thickBot="1" x14ac:dyDescent="0.3">
      <c r="A12" s="6">
        <v>8</v>
      </c>
      <c r="B12" s="8" t="s">
        <v>13</v>
      </c>
      <c r="C12" s="16">
        <v>66000</v>
      </c>
      <c r="D12" s="27">
        <f t="shared" si="0"/>
        <v>33.316506814740031</v>
      </c>
      <c r="E12" s="27">
        <f t="shared" si="1"/>
        <v>53.182917002417405</v>
      </c>
      <c r="F12" s="39">
        <v>53</v>
      </c>
      <c r="G12" s="39">
        <v>53</v>
      </c>
      <c r="I12" s="13"/>
      <c r="J12" s="13"/>
    </row>
    <row r="13" spans="1:23" ht="63.75" thickBot="1" x14ac:dyDescent="0.3">
      <c r="A13" s="6">
        <v>9</v>
      </c>
      <c r="B13" s="8" t="s">
        <v>19</v>
      </c>
      <c r="C13" s="16">
        <v>72000</v>
      </c>
      <c r="D13" s="27">
        <f t="shared" si="0"/>
        <v>36.345280161534582</v>
      </c>
      <c r="E13" s="27">
        <f t="shared" si="1"/>
        <v>58.017727639000803</v>
      </c>
      <c r="F13" s="39">
        <v>58</v>
      </c>
      <c r="G13" s="39">
        <v>58</v>
      </c>
      <c r="I13" s="13"/>
      <c r="J13" s="13"/>
    </row>
    <row r="14" spans="1:23" ht="16.5" thickBot="1" x14ac:dyDescent="0.3">
      <c r="A14" s="6">
        <v>10</v>
      </c>
      <c r="B14" s="8" t="s">
        <v>5</v>
      </c>
      <c r="C14" s="16">
        <v>100000</v>
      </c>
      <c r="D14" s="27">
        <f t="shared" si="0"/>
        <v>50.479555779909134</v>
      </c>
      <c r="E14" s="27">
        <f t="shared" si="1"/>
        <v>80.580177276390003</v>
      </c>
      <c r="F14" s="39">
        <v>81</v>
      </c>
      <c r="G14" s="39">
        <v>81</v>
      </c>
      <c r="I14" s="13"/>
      <c r="J14" s="13"/>
    </row>
    <row r="15" spans="1:23" ht="15" customHeight="1" x14ac:dyDescent="0.25">
      <c r="A15" s="34"/>
      <c r="B15" s="36" t="s">
        <v>14</v>
      </c>
      <c r="C15" s="18">
        <f>SUM(C5:C14)</f>
        <v>3090408</v>
      </c>
      <c r="D15" s="28">
        <f>SUM(D5:D14)</f>
        <v>1560.0242301867743</v>
      </c>
      <c r="E15" s="28">
        <f>SUM(E5:E14)</f>
        <v>2490.2562449637389</v>
      </c>
      <c r="F15" s="28">
        <f>SUM(F5:F14)</f>
        <v>1927</v>
      </c>
      <c r="G15" s="28">
        <f>SUM(G5:G14)</f>
        <v>1765</v>
      </c>
      <c r="I15" s="13"/>
      <c r="J15" s="13"/>
    </row>
    <row r="16" spans="1:23" ht="16.5" thickBot="1" x14ac:dyDescent="0.3">
      <c r="A16" s="35"/>
      <c r="B16" s="37"/>
      <c r="C16" s="19"/>
      <c r="D16" s="27"/>
      <c r="J16" s="13"/>
    </row>
    <row r="17" spans="1:10" ht="105" x14ac:dyDescent="0.25">
      <c r="A17" s="1"/>
      <c r="D17" s="30" t="s">
        <v>20</v>
      </c>
      <c r="E17" s="32" t="s">
        <v>34</v>
      </c>
      <c r="J17" s="13"/>
    </row>
    <row r="18" spans="1:10" ht="75" x14ac:dyDescent="0.25">
      <c r="D18" s="31" t="s">
        <v>21</v>
      </c>
      <c r="E18" s="31" t="s">
        <v>18</v>
      </c>
      <c r="F18" s="44" t="s">
        <v>32</v>
      </c>
      <c r="G18" s="44" t="s">
        <v>33</v>
      </c>
      <c r="J18" s="13"/>
    </row>
    <row r="19" spans="1:10" ht="15.75" x14ac:dyDescent="0.25">
      <c r="A19" s="1"/>
      <c r="J19" s="13"/>
    </row>
    <row r="20" spans="1:10" ht="45" x14ac:dyDescent="0.25">
      <c r="B20" s="1"/>
      <c r="D20" s="31" t="s">
        <v>25</v>
      </c>
      <c r="E20" s="29" t="s">
        <v>26</v>
      </c>
      <c r="F20" s="42" t="s">
        <v>27</v>
      </c>
      <c r="G20" s="42" t="s">
        <v>31</v>
      </c>
      <c r="J20" s="13"/>
    </row>
    <row r="21" spans="1:10" ht="15.75" x14ac:dyDescent="0.25">
      <c r="A21" s="9"/>
      <c r="J21" s="13"/>
    </row>
    <row r="22" spans="1:10" x14ac:dyDescent="0.25">
      <c r="J22" s="13"/>
    </row>
    <row r="23" spans="1:10" ht="15.75" x14ac:dyDescent="0.25">
      <c r="A23" s="1"/>
      <c r="B23" t="s">
        <v>22</v>
      </c>
      <c r="J23" s="13"/>
    </row>
    <row r="24" spans="1:10" ht="15.75" x14ac:dyDescent="0.25">
      <c r="A24" s="1"/>
      <c r="B24" t="s">
        <v>23</v>
      </c>
      <c r="J24" s="13"/>
    </row>
    <row r="25" spans="1:10" ht="15.75" x14ac:dyDescent="0.25">
      <c r="A25" s="9"/>
      <c r="J25" s="13"/>
    </row>
    <row r="26" spans="1:10" ht="15.75" x14ac:dyDescent="0.25">
      <c r="A26" s="10"/>
      <c r="J26" s="13"/>
    </row>
    <row r="27" spans="1:10" ht="15.75" x14ac:dyDescent="0.25">
      <c r="A27" s="10"/>
      <c r="J27" s="13"/>
    </row>
    <row r="28" spans="1:10" ht="15.75" x14ac:dyDescent="0.25">
      <c r="A28" s="10"/>
      <c r="J28" s="13"/>
    </row>
    <row r="29" spans="1:10" ht="15.75" x14ac:dyDescent="0.25">
      <c r="A29" s="10"/>
      <c r="J29" s="13"/>
    </row>
    <row r="30" spans="1:10" ht="15.75" x14ac:dyDescent="0.25">
      <c r="A30" s="10"/>
      <c r="J30" s="13"/>
    </row>
    <row r="31" spans="1:10" ht="15.75" x14ac:dyDescent="0.25">
      <c r="A31" s="10"/>
      <c r="J31" s="13"/>
    </row>
    <row r="32" spans="1:10" ht="15.75" x14ac:dyDescent="0.25">
      <c r="A32" s="10"/>
      <c r="J32" s="13"/>
    </row>
    <row r="33" spans="1:10" ht="15.75" x14ac:dyDescent="0.25">
      <c r="A33" s="10"/>
      <c r="J33" s="13"/>
    </row>
    <row r="34" spans="1:10" ht="15.75" x14ac:dyDescent="0.25">
      <c r="A34" s="9"/>
      <c r="J34" s="13"/>
    </row>
    <row r="35" spans="1:10" ht="15.75" x14ac:dyDescent="0.25">
      <c r="A35" s="11"/>
      <c r="J35" s="13"/>
    </row>
    <row r="36" spans="1:10" ht="15.75" x14ac:dyDescent="0.25">
      <c r="A36" s="10"/>
      <c r="J36" s="13"/>
    </row>
    <row r="37" spans="1:10" ht="15.75" x14ac:dyDescent="0.25">
      <c r="A37" s="10"/>
      <c r="J37" s="13"/>
    </row>
    <row r="38" spans="1:10" ht="15.75" x14ac:dyDescent="0.25">
      <c r="A38" s="1"/>
      <c r="J38" s="13"/>
    </row>
    <row r="39" spans="1:10" ht="15.75" x14ac:dyDescent="0.25">
      <c r="A39" s="10"/>
      <c r="J39" s="13"/>
    </row>
    <row r="40" spans="1:10" ht="15.75" x14ac:dyDescent="0.25">
      <c r="A40" s="10"/>
      <c r="J40" s="13"/>
    </row>
    <row r="41" spans="1:10" x14ac:dyDescent="0.25">
      <c r="J41" s="13"/>
    </row>
  </sheetData>
  <mergeCells count="3">
    <mergeCell ref="A1:C1"/>
    <mergeCell ref="A15:A16"/>
    <mergeCell ref="B15:B16"/>
  </mergeCells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F5DE-F93F-4E32-AF47-12044CD1BB3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Келлер Артем</dc:creator>
  <cp:lastModifiedBy>Keller_NS</cp:lastModifiedBy>
  <cp:lastPrinted>2026-09-30T02:31:07Z</cp:lastPrinted>
  <dcterms:created xsi:type="dcterms:W3CDTF">2020-12-03T05:54:10Z</dcterms:created>
  <dcterms:modified xsi:type="dcterms:W3CDTF">2026-09-30T02:39:54Z</dcterms:modified>
</cp:coreProperties>
</file>